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5371CE7C2E7C20/งานปีงบประมาณ 2568/ITA/OIT (ใหม่)/O12 รายงานการจัดซื้อจัดจ้างหรือการจัดหาพัสดุและความก้าวหน้าการจัดซื้อจัดจ้างหรือการจัดหาพัสดุ/"/>
    </mc:Choice>
  </mc:AlternateContent>
  <xr:revisionPtr revIDLastSave="34" documentId="8_{D80A9489-F8AF-4E10-930D-8E56F6FD3578}" xr6:coauthVersionLast="47" xr6:coauthVersionMax="47" xr10:uidLastSave="{825002AD-38B9-4D61-BE75-E2C88DBF46EE}"/>
  <bookViews>
    <workbookView xWindow="-120" yWindow="-120" windowWidth="29040" windowHeight="15840" firstSheet="1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5" i="1" l="1"/>
  <c r="N85" i="1"/>
  <c r="N73" i="1"/>
  <c r="N63" i="1"/>
  <c r="N61" i="1"/>
  <c r="M95" i="1"/>
  <c r="M91" i="1"/>
  <c r="M85" i="1"/>
  <c r="M73" i="1"/>
  <c r="M70" i="1"/>
  <c r="M63" i="1"/>
  <c r="M61" i="1"/>
  <c r="M59" i="1"/>
</calcChain>
</file>

<file path=xl/sharedStrings.xml><?xml version="1.0" encoding="utf-8"?>
<sst xmlns="http://schemas.openxmlformats.org/spreadsheetml/2006/main" count="954" uniqueCount="216">
  <si>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</si>
  <si>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</si>
  <si>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</si>
  <si>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</si>
  <si>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</si>
  <si>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</si>
  <si>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</si>
  <si>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</si>
  <si>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</si>
  <si>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</si>
  <si>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</si>
  <si>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</si>
  <si>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</si>
  <si>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</si>
  <si>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</si>
  <si>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</si>
  <si>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</si>
  <si>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</si>
  <si>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</si>
  <si>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</si>
  <si>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</si>
  <si>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</si>
  <si>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</si>
  <si>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</si>
  <si>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</si>
  <si>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</si>
  <si>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</si>
  <si>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</si>
  <si>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</si>
  <si>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</si>
  <si>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</si>
  <si>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</si>
  <si>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</si>
  <si>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</si>
  <si>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</si>
  <si>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</si>
  <si>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</si>
  <si>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</si>
  <si>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</si>
  <si>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</si>
  <si>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</si>
  <si>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</si>
  <si>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</si>
  <si>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</si>
  <si>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</si>
  <si>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</si>
  <si>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</si>
  <si>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</si>
  <si>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</si>
  <si>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</si>
  <si>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</si>
  <si>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</si>
  <si>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</si>
  <si>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</si>
  <si>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</si>
  <si>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สำนักงานเทศบาลเมืองบางกรวย</t>
  </si>
  <si>
    <t>บางกรวย</t>
  </si>
  <si>
    <t>นนทบุรี</t>
  </si>
  <si>
    <t>มหาดไทย</t>
  </si>
  <si>
    <t>เงินงบประมาณ</t>
  </si>
  <si>
    <t>ยังไม่ได้ลงนามในสัญญา</t>
  </si>
  <si>
    <t>อยู่ระหว่างระยะสัญญา</t>
  </si>
  <si>
    <t>วิธีเฉพาะเจาะจง</t>
  </si>
  <si>
    <t>ห้างหุ้นส่วนจำกัด เอ็กพลอริท</t>
  </si>
  <si>
    <t>ห้างหุ้นส่วนจำกัด เอ็กซ์พลิริท</t>
  </si>
  <si>
    <t>ค่าจ้างทำสื่อประชาสัมพันธ์รายงานผลการดำเนินงาน ประจำปีงบประมาณ พ.ศ. 2567</t>
  </si>
  <si>
    <t>ค่าจ้างทำเอกสารเผยแพร่ประชาสัมพันธ์ในรูปแบบปฏิทิน ประจำปี พ.ศ. 2568</t>
  </si>
  <si>
    <t>ค่าจ้างบริการระบบ Line Official Account</t>
  </si>
  <si>
    <t>ค่าจ้างเหมาบริการดูแลตรวจสอบบำรุงรักษาความสะอาดเครื่องปรับอากาศ</t>
  </si>
  <si>
    <t>ค่าจ้างเหมาบริการดูแลตรวจสอบบำรุงรักษาลิฟต์</t>
  </si>
  <si>
    <t>บริษัท เจ้าพระยา เอเลเวเตอร์ จำกัด</t>
  </si>
  <si>
    <t>67099718531</t>
  </si>
  <si>
    <t>ค่าจ้างเหมาบริการทำความสะอาดอาคารสถานที่ราชการ (อาคารศูนย์บริการสาธารณสุข)</t>
  </si>
  <si>
    <t>บริษัท ฟีท คลีนนิ่ง แอนด์ ซีเคียวริตี้ การ์ด จำกัด</t>
  </si>
  <si>
    <t>ค่าจ้างเหมาบริการบุคคลภายนอกในการรักษาความสะอาดและพัฒนาสิ่งแวดล้อมในชุมชน พื้นที่เทศบาลเมืองบางกรวย</t>
  </si>
  <si>
    <t>นายสมพร พรมพิทักษ์,นายอุดร เพ็ชรเพ็ง</t>
  </si>
  <si>
    <t>ค่าจ้างเหมาบริการบุคคลภายนอกสำหรับโครงการสำรวจความพึงพอใจของผู้รับบริการที่มีต่อการให้บริการของเทศบาลเมืองบางกรวย</t>
  </si>
  <si>
    <t>ค่าเช่าใช้บริการแพลตฟอร์มระบบฐานข้อมูลกลางเชิงภูมิศาสตร์</t>
  </si>
  <si>
    <t>ค่าเช่าที่ดินโฉนดที่ 2795 เลขที่ดิน 542 หน้าสำรวจ 508 ตำบลวัดชลอ (บางโอ) อำเภอบางกรวย (บางใหญ่) จังหวัดนนทบุรี</t>
  </si>
  <si>
    <t>ค่าเช่าที่ดินโฉนดที่ดิน 30795 เลขที่ดิน 737 และโฉนดที่ดินเลขที่ 30796 เลขที่ดิน 738 ตำบลบางกรวย อำเภอบางกรวย จังหวัดนนทบุรี</t>
  </si>
  <si>
    <t>นายชาญวิทย์ ประถามสาสน์</t>
  </si>
  <si>
    <t>ค่าเช่าอาคารเลขที่ 69/19 หมู่ที่ 6 ตำบลบางกรวย อำเภอบางกรวย จังหวัดนนทบุรี</t>
  </si>
  <si>
    <t>นายกรุงศรี เนตตะสูต</t>
  </si>
  <si>
    <t>บริษัท ปริ้นติ้ง วิลล่า จำกัด</t>
  </si>
  <si>
    <t>โครงการเผยแพร่ให้ความรู้เกี่ยวกับการชำระภาษีและค่าธรรมเนียม</t>
  </si>
  <si>
    <t>จ้างบริการครูสอนว่ายน้ำ</t>
  </si>
  <si>
    <t>นายปิยวัฒน์ พิพัฒน์รัตนไพศาล</t>
  </si>
  <si>
    <t>จ้างบริการดูแลบำรุงรักษาระบบเครือข่ายคอมพิวเตอร์แม่ข่าย (Server) กองสาธารณสุขและสิ่งแวดล้อม (ศูนย์บริการสาธารณสุข)</t>
  </si>
  <si>
    <t>จ้างบริการบำรุงรักษาห้องควบคุมเครื่องคอมพิวเตอร์แม่ข่าย (ห้อง Server)</t>
  </si>
  <si>
    <t>จ้างเหมาบริการ รักษาความปลอดภัยสถานที่ราชการศูนย์พัฒนาเด็กเล็กเทศบาลเมืองบางกรวย</t>
  </si>
  <si>
    <t>สิ้นสุดระยะสัญญา</t>
  </si>
  <si>
    <t>จ้างเหมาบริการจ้างทำความสะอาดสถานที่ราชการศูนย์พัฒนาเด็กเล็กเทศบาลเมืองบางกรวย</t>
  </si>
  <si>
    <t>วิธีประกาศเชิญชวนทั่วไป</t>
  </si>
  <si>
    <t>บริษัท พีพีเอ็น 51 จำกัด</t>
  </si>
  <si>
    <t>จ้างเหมาบริการทำความสะอาดอาคารสำนักงาน</t>
  </si>
  <si>
    <t>จ้างเหมาบริการปรับปรุงระบบเครือข่ายของเทศบาลเมืองบางกรวยและกองสาธารณสุขและสิ่งแวดล้อม (ศูนย์บริการสาธารณสุข)</t>
  </si>
  <si>
    <t>จ้างเหมาบริการรักษาความปลอดภัยอาคารสำนักงาน</t>
  </si>
  <si>
    <t>องค์การสงเคราะห์ทหารผ่านศึก ในพระบรมราชูปถัมภ์</t>
  </si>
  <si>
    <t>ค่าใช้จ่ายในการกำจัดขยะมูลฝอยให้แก่องค์การบริหารส่วนจังหวัดนนทบุรี</t>
  </si>
  <si>
    <t>โครงการจัดงานพิธีในวันสำคัญต่าง ๆ</t>
  </si>
  <si>
    <t>โครงการจัดงานวันเด็กแห่งชาติ</t>
  </si>
  <si>
    <t>นายอมรชัย จัทร์โชติ</t>
  </si>
  <si>
    <t>โครงการจัดงานสืบสานประเพณีวันสงกรานต์</t>
  </si>
  <si>
    <t>โครงการจัดงานสืบสานประเพณีแห่เทียนพรรษา</t>
  </si>
  <si>
    <t>โครงการช่วยเหลือประชาชนด้านสาธารณสุข</t>
  </si>
  <si>
    <t>โครงการป้องกันและแก้ไขปัญหายาเสพติด</t>
  </si>
  <si>
    <t>โครงการฝึกอบรมเจ้าหน้าที่งานป้องกันและบรรเทาสาธารณภัย</t>
  </si>
  <si>
    <t>โครงการฝึกอบรมสร้างการรับรู้ ด้านเทคโนโลยีดิจิทัล</t>
  </si>
  <si>
    <t>โครงการพัฒนาการเมืองการปกครองในระบอบประชาธิปไตยอันมีพระมหากษัตริย์ทรงเป็นประมุข</t>
  </si>
  <si>
    <t>โครงการพัฒนาเจ้าหน้าที่ท้องถิ่นด้านเทคโนโลยีสารสนเทศ</t>
  </si>
  <si>
    <t>โครงการพัฒนาบุคลากร</t>
  </si>
  <si>
    <t>โครงการพัฒนาศักยภาพกลุ่มสตรีพัฒนาเมืองบางกรวย</t>
  </si>
  <si>
    <t>โครงการพัฒนาศักยภาพคนพิการ</t>
  </si>
  <si>
    <t>โครงการพัฒนาศักยภาพบุคลากรด้านสิ่งแวดล้อม</t>
  </si>
  <si>
    <t>โครงการพัฒนาศักยภาพผู้นำชุมชน</t>
  </si>
  <si>
    <t>โครงการสร้าง การมีส่วนร่วมด้านการประชาสัมพันธ์ของประชาชนใน เขตเทศบาลเมืองบางกรวย</t>
  </si>
  <si>
    <t>โครงการส่งเสริมความสุข 5 มิติ สำหรับผู้สูงอายุ</t>
  </si>
  <si>
    <t>ยกเลิกการดำเนินการ</t>
  </si>
  <si>
    <t>บริษัท แสงชัย วิศวกรรมและบริการ จำกัด</t>
  </si>
  <si>
    <t>บริษัท ชูชื่นพัฒนา 1979 จำกัด</t>
  </si>
  <si>
    <t>บริษัท เอฟพรีเมี่ยม จำกัด</t>
  </si>
  <si>
    <t>บริษัท 33 มอเตอร์เซลส์ จำกัด</t>
  </si>
  <si>
    <t>บริษัท มาตรศรี88 แมเนจเม้นท์ เซอร์วิสเซส (ประเทศไทย) จำกัด</t>
  </si>
  <si>
    <t>สำนักงานรักษาความปลอดภัย องค์การสงเคราะห์ทหารผ่านศึก ในพระบรมราชูปถัมภ์</t>
  </si>
  <si>
    <t>ร้าน พี สแควร์ ซัพพลาย</t>
  </si>
  <si>
    <t>บริษัท บิซิเนส ลายน์ จำกัด</t>
  </si>
  <si>
    <t>นายอมรชัย จันทร์โชติ</t>
  </si>
  <si>
    <t>บริษัท ชู้สมีพริ้นแอนด์ดีไซน์ จำกัด</t>
  </si>
  <si>
    <t>บริษัท จันทิมา จำกัด</t>
  </si>
  <si>
    <t>บริษัท ซีที 88 กรุ๊ป</t>
  </si>
  <si>
    <t>67109334337</t>
  </si>
  <si>
    <t>67129077418</t>
  </si>
  <si>
    <t>เทศบาลเมือง</t>
  </si>
  <si>
    <t>โครงการจ้างปรับปรุงถนน ค.ส.ล. พร้อมท่อระบายน้ำ  บ่อพัก และรางวี ซอย 4,5,6,7,8 และซอยแยก บริเวณหมู่บ้านศรีบัณฑิตการ์เด้นวิลล์ หมู่ 7 ตำบลบางกรวย</t>
  </si>
  <si>
    <t>โครงการจ้างก่อสร้างอาคารโครงสร้างเหล็กชั้นเดียว บริเวณโรงเก็บพัสดุ กองช่าง  (วัดโพธิ์บางโอ)</t>
  </si>
  <si>
    <t>โครงการจ้างปรับปรุงถนน  ค.ส.ล. พร้อม บ่อพัก  ท่อระบายน้ำ  รางวี บริเวณสมชาย ซอย 2, 2/1 และซอยเชื่อม ซอย 2 กับ  ซอย 1 ตำบล บางกรวย  อำเภอบางกรวย</t>
  </si>
  <si>
    <t>ซื้อรถบรรทุกขยะแบบอัดท้าย ขนาด 6 ตัน 6 ล้อ</t>
  </si>
  <si>
    <t>โครงการจ้างปรับปรุงฝาท่อระบายน้ำภายในเขตเทศบาลเมืองบางกรวย ตำบลวัดชลอ ตำบลบางกรวย</t>
  </si>
  <si>
    <t>โครงการจ้างก่อสร้าง  รางยู ค.ส.ล. บริเวณลำประโดง หมู่บ้านสวนศรีบัณฑิต หมู่ที่ 7 ตำบลบางกรวย    (จากบริเวณบ้านเลขที่ 46/24 หมู่ที่ 7 ถึงถนนซอยเพียรธรรมสมาน หมู่ที่ 7 ตำบลบางกรวย)</t>
  </si>
  <si>
    <t>โครงการจ้างก่อสร้างประตูระบายน้ำ พร้อมเครื่องสูบน้ำ และรางยูป้องกัน น้ำเซาะ บริเวณ ลำกระโดง เทพประทาน  ซอย 10</t>
  </si>
  <si>
    <t>โครงการจ้างปรับปรุงระบบบำบัด น้ำเสียรวม และปรับปรุงประตูระบายน้ำ ชุมชนเกษราวิลล์  หมู่ 10 ตำบล วัดชลอ</t>
  </si>
  <si>
    <t>โครงการจ้างปรับปรุงระบบบำบัดน้ำเสียรวม และปรับปรุงประตูระบายน้ำ ชุมชนศรีบัณฑิตการ์เด้นวิลล์  หมู่ 7 ตำบล บางกรวย</t>
  </si>
  <si>
    <t>โครงการจ้างก่อสร้างประตูระบายน้ำ พร้อมเครื่องสูบน้ำ และรางยูป้องกัน น้ำเซาะ บริเวณ ลำกระโดง  เทพประทาน  ซอย 16</t>
  </si>
  <si>
    <t>โครงการจ้างปรับปรุงเชิงลาดสะพานหมู่บ้านศรีบัณฑิต 3</t>
  </si>
  <si>
    <t>จัดซื้อเรือไฟเบอร์กลาสท้องแบน</t>
  </si>
  <si>
    <t>โครงการจ้างปรับปรุงถนน ค.ส.ล.  ซอยหมู่บ้าน ธรินภรณ์วิลล่า</t>
  </si>
  <si>
    <t>โครงการจ้างปรับปรุงสะพานทางเดินเท้าและทางเดินชุมชนวัดจันทร์ ซอยหลังกำแพง ซอยโรงธูปและซอยศาลา ท่าน้ำตำบล บางกรวย</t>
  </si>
  <si>
    <t>โครงการจ้างติดตั้งอุปกรณ์กั้นเพื่ออำนวยความปลอดภัย Guard Rail บริเวณถนนบางกรวย-ไทรน้อย เลียบลำกระโดงมะไฟหวาน และซอยทวีโรจน์เลียบคลองวัดโพธิ์เผือก</t>
  </si>
  <si>
    <t>โครงการจ้างปรับปรุงถนนแอสฟัลท์ ติกคอนกรีต พร้อมรางวีและเสริมบ่อพัก บริเวณสมชาย ซอย 4</t>
  </si>
  <si>
    <t>โครงการจ้างปรับปรุงสะพานทางเดินเท้า บริเวณชุมชนลุ่มเจ้าพระยา บ้านเลขที่ 72  หมู่ 3  บริเวณบ้านเลขที่ 61/18 – 61/13 หมู่ 3บริเวณบ้านเลขที่  38 – 54 หมู่ 3 และบริเวณบ้านเลขที่  48–56/2 หมู่ 3</t>
  </si>
  <si>
    <t>โครงการจ้างทาสี ตีเส้น เครื่องหมายจราจร ภายในเขตเทศบาลเมืองบางกรวย ตำบลวัดชลอ และตำบลบางกรวย</t>
  </si>
  <si>
    <t>โครงการจ้างเหมาทำความสะอาดทางน้ำสาธารณะภายในเขตเทศบาลเมืองบางกรวย</t>
  </si>
  <si>
    <t>โครงการจ้างเหมาลอกท่อระบายน้ำสาธารณะภายในเขตเทศบาลเมืองบางกรวย</t>
  </si>
  <si>
    <t>จัดซื้อชุดผจญเพลิงในอาคารพร้อมเครื่องช่วยอากาศหายใจ</t>
  </si>
  <si>
    <t>จัดซื้อพร้อมติดตั้งระบบผลิตไฟฟ้าจากพลังงานแสงอาทิตย์บนหลังคา</t>
  </si>
  <si>
    <t>จัดซื้ออุปกรณ์ป้องกันเครือข่าย (Next Generation Firewall) แบบที่ 1</t>
  </si>
  <si>
    <t>จัดซื้อพร้อมติดตั้งกล้องโทรทัศน์วงจรปิดชนิดเครือข่าย แบบมุมมองคงที่สำหรับติดตั้งภายนอกอาคาร</t>
  </si>
  <si>
    <t>จัดซื้อหม้อต้มแผ่นประคบร้อน</t>
  </si>
  <si>
    <t>จัดซื้ออุปกรณ์ช่วยฝึกเดิน พร้อมระบบพยุงน้ำหนักบางส่วน</t>
  </si>
  <si>
    <t>จัดซื้อเครื่องสูบน้ำแบบปั๊มจุ่มใต้น้ำ</t>
  </si>
  <si>
    <t>จัดซื้อเครื่องทำลายกระดาษ แบบตัดละเอียด</t>
  </si>
  <si>
    <t>จัดซื้อโต๊ะสำหรับเจ้าหน้าที่</t>
  </si>
  <si>
    <t>จัดซื้ออุปกรณ์กระจายสัญญาณแบบไฟเบอร์ออฟติก ภายนอกอาคาร</t>
  </si>
  <si>
    <t>จัดซื้อเครื่องพ่นหมอกควัน</t>
  </si>
  <si>
    <t>จัดซื้อหม้อต้มพาราฟิน</t>
  </si>
  <si>
    <t>จัดซื้อเครื่องตัดหญ้า แบบข้อแข็ง</t>
  </si>
  <si>
    <t>จัดซื้อเครื่องคอมพิวเตอร์ สำหรับงานประมวลผล แบบที่ 2</t>
  </si>
  <si>
    <t>จัดซื้อรถจักรยานยนต์</t>
  </si>
  <si>
    <t>จัดซื้อเครื่องปรับอากาศแบบแยกส่วน ขนาด 32,000 บีทียู</t>
  </si>
  <si>
    <t>จัดซื้ออุปกรณ์กระจายสัญญาณ (L2 Switch) ขนาด 24 ช่อง แบบที่ 2</t>
  </si>
  <si>
    <t>จัดซื้อบอร์ดติดผนัง</t>
  </si>
  <si>
    <t>จัดซื้อโต๊ะสำหรับผู้บริหาร</t>
  </si>
  <si>
    <t>จัดซื้อเก้าอี้ผู้บริหาร</t>
  </si>
  <si>
    <t>จัดซื้อเครื่องคอมพิวเตอร์ All In One สําหรับงานประมวลผล</t>
  </si>
  <si>
    <t>จัดซื้อโทรทัศน์สี แอล อี ดี (LED TV) แบบ Smart TV</t>
  </si>
  <si>
    <t>จัดซื้อชุดโปรแกรมจัดการสํานักงาน แบบที่ 2</t>
  </si>
  <si>
    <t>จัดซื้อเครื่องคอมพิวเตอร์ All In One สำหรับงานสำนักงาน</t>
  </si>
  <si>
    <t>จัดซื้อเครื่องสำรองไฟฟ้า ขนาด 800 VA</t>
  </si>
  <si>
    <t>จัดซื้ออุปกรณ์กระจายสัญญาณแบบ PoE (PoE L2 Switch) ขนาด 16 ช่อง</t>
  </si>
  <si>
    <t>จัดซื้อโทรศัพท์ไร้สาย</t>
  </si>
  <si>
    <t>จัดซื้อตู้เก็บแบบฟอร์มแบบ 15 ลิ้นชัก</t>
  </si>
  <si>
    <t>จัดซื้อชุดโปรแกรมระบบปฏิบัติการสําหรับเครื่องคอมพิวเตอร์และเครื่องคอมพิวเตอร์โน้ตบุ๊ก</t>
  </si>
  <si>
    <t>จัดซื้อโต๊ะพับหน้าไฟเบอร์กลาส</t>
  </si>
  <si>
    <t>จัดซื้อเก้าอี้สำนักงาน</t>
  </si>
  <si>
    <t>จัดซื้อโต๊ะพับล้อเลื่อน</t>
  </si>
  <si>
    <t>โครงการพระราชดำริด้านสาธารณสุข (จัดซื้อวัสดุ / จัดจ้างทำสื่อ ประชาสัมพันธ์ สำหรับการฝึกอบรม)</t>
  </si>
  <si>
    <t>โครงการจัดงานสืบสานประเพณีลอยกระทง (จัดจ้างผู้รับจ้างดำเนินกิจกรรมตามโครงการ)</t>
  </si>
  <si>
    <t>โครงการช่วยเหลือประชาชนตามอำนาจหน้าที่ของเทศบาลเมืองบางกรวย</t>
  </si>
  <si>
    <t>โครงการประเพณีวัฒนธรรมสองฝั่งเจ้าพระยามหาเจษฎาบดินทร์ (จัดจ้างผู้รับจ้างดำเนินกิจกรรมตามโครงการ)</t>
  </si>
  <si>
    <t>สิทธิ์การใช้โปรแกรม AutoCAD LT 2024 Commercial New Single-user ELD Annual Subscription</t>
  </si>
  <si>
    <t>โครงการรณรงค์ป้องกันเอดส์และโรคติดต่อทางเพศสัมพันธ์ (จัดซื้อวัสดุ / จัดจ้างทำสื่อ ประชาสัมพันธ์ สำหรับการรณรงค์)</t>
  </si>
  <si>
    <t>โครงการฝึกอาชีพคนพิการ (จัดซื้อวัสดุ อุปกรณ์สำหรับการฝึกอบรม)</t>
  </si>
  <si>
    <t>โครงการจัดทำสติ๊กเกอร์รับชำระค่าธรรมเนียมเก็บขนมูลฝอย (จัดจ้างทำสติ๊กเกอร์)</t>
  </si>
  <si>
    <t>โครงการสํารวจข้อมูลสัตว์และขึ้นทะเบียนสัตว์ตามโครงการสัตว์ปลอดโรคคนปลอดภัยฯ</t>
  </si>
  <si>
    <t>67100900402</t>
  </si>
  <si>
    <t>67101800830</t>
  </si>
  <si>
    <t>68214393760</t>
  </si>
  <si>
    <t>68214089752</t>
  </si>
  <si>
    <t>68114538388</t>
  </si>
  <si>
    <t>68214133421</t>
  </si>
  <si>
    <t>62914382544</t>
  </si>
  <si>
    <t>67109000387</t>
  </si>
  <si>
    <t>68214294110</t>
  </si>
  <si>
    <t>67910000429</t>
  </si>
  <si>
    <t>67114211860</t>
  </si>
  <si>
    <t>67114024353</t>
  </si>
  <si>
    <t>67114022166</t>
  </si>
  <si>
    <t>68314448743</t>
  </si>
  <si>
    <t>67118000664</t>
  </si>
  <si>
    <t>67121417288</t>
  </si>
  <si>
    <t>67101000125</t>
  </si>
  <si>
    <t>67101800730</t>
  </si>
  <si>
    <t>67121418842</t>
  </si>
  <si>
    <t>68014248149</t>
  </si>
  <si>
    <t>68314073391</t>
  </si>
  <si>
    <t>67114370565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</si>
</sst>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TBK\Downloads\0422251745287715file%20(3).xlsx" TargetMode="External"/><Relationship Id="rId1" Type="http://schemas.openxmlformats.org/officeDocument/2006/relationships/externalLinkPath" Target="file:///C:\Users\ITBK\Downloads\0422251745287715fil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ำอธิบาย"/>
      <sheetName val="ITA-o12"/>
      <sheetName val="0422251745287715file (3)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5" totalsRowShown="0" headerRowDxfId="17" dataDxfId="16">
  <autoFilter ref="A1:P15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37" sqref="C3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6" spans="1:4" x14ac:dyDescent="0.35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35">
      <c r="A17" s="7" t="s">
        <v>5</v>
      </c>
      <c r="B17" s="16" t="s">
        <v>6</v>
      </c>
      <c r="C17" s="17" t="s">
        <v>7</v>
      </c>
      <c r="D17" s="23" t="s">
        <v>8</v>
      </c>
    </row>
    <row r="18" spans="1:4" ht="42" x14ac:dyDescent="0.35">
      <c r="A18" s="7" t="s">
        <v>9</v>
      </c>
      <c r="B18" s="8" t="s">
        <v>10</v>
      </c>
      <c r="C18" s="9" t="s">
        <v>11</v>
      </c>
      <c r="D18" s="23"/>
    </row>
    <row r="19" spans="1:4" ht="42" x14ac:dyDescent="0.35">
      <c r="A19" s="7" t="s">
        <v>12</v>
      </c>
      <c r="B19" s="10" t="s">
        <v>13</v>
      </c>
      <c r="C19" s="11" t="s">
        <v>14</v>
      </c>
      <c r="D19" s="23"/>
    </row>
    <row r="20" spans="1:4" ht="168" x14ac:dyDescent="0.35">
      <c r="A20" s="7" t="s">
        <v>15</v>
      </c>
      <c r="B20" s="10" t="s">
        <v>16</v>
      </c>
      <c r="C20" s="12" t="s">
        <v>17</v>
      </c>
      <c r="D20" s="23"/>
    </row>
    <row r="21" spans="1:4" ht="168" x14ac:dyDescent="0.35">
      <c r="A21" s="7" t="s">
        <v>18</v>
      </c>
      <c r="B21" s="10" t="s">
        <v>19</v>
      </c>
      <c r="C21" s="12" t="s">
        <v>20</v>
      </c>
      <c r="D21" s="23"/>
    </row>
    <row r="22" spans="1:4" ht="168" x14ac:dyDescent="0.35">
      <c r="A22" s="7" t="s">
        <v>21</v>
      </c>
      <c r="B22" s="10" t="s">
        <v>22</v>
      </c>
      <c r="C22" s="12" t="s">
        <v>23</v>
      </c>
      <c r="D22" s="23"/>
    </row>
    <row r="23" spans="1:4" ht="168" x14ac:dyDescent="0.35">
      <c r="A23" s="7" t="s">
        <v>24</v>
      </c>
      <c r="B23" s="10" t="s">
        <v>25</v>
      </c>
      <c r="C23" s="12" t="s">
        <v>26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</v>
      </c>
      <c r="B25" s="5" t="s">
        <v>27</v>
      </c>
      <c r="C25" s="6" t="s">
        <v>3</v>
      </c>
    </row>
    <row r="26" spans="1:4" x14ac:dyDescent="0.35">
      <c r="A26" s="7" t="s">
        <v>28</v>
      </c>
      <c r="B26" s="10" t="s">
        <v>29</v>
      </c>
      <c r="C26" s="11" t="s">
        <v>30</v>
      </c>
    </row>
    <row r="27" spans="1:4" ht="42" x14ac:dyDescent="0.35">
      <c r="A27" s="7" t="s">
        <v>31</v>
      </c>
      <c r="B27" s="10" t="s">
        <v>32</v>
      </c>
      <c r="C27" s="11" t="s">
        <v>33</v>
      </c>
    </row>
    <row r="28" spans="1:4" ht="42" x14ac:dyDescent="0.35">
      <c r="A28" s="7" t="s">
        <v>34</v>
      </c>
      <c r="B28" s="10" t="s">
        <v>35</v>
      </c>
      <c r="C28" s="18" t="s">
        <v>36</v>
      </c>
    </row>
    <row r="29" spans="1:4" ht="63" x14ac:dyDescent="0.35">
      <c r="A29" s="7" t="s">
        <v>37</v>
      </c>
      <c r="B29" s="10" t="s">
        <v>38</v>
      </c>
      <c r="C29" s="12" t="s">
        <v>39</v>
      </c>
    </row>
    <row r="30" spans="1:4" ht="63" x14ac:dyDescent="0.35">
      <c r="A30" s="7" t="s">
        <v>40</v>
      </c>
      <c r="B30" s="10" t="s">
        <v>41</v>
      </c>
      <c r="C30" s="12" t="s">
        <v>42</v>
      </c>
    </row>
    <row r="31" spans="1:4" ht="89.25" customHeight="1" x14ac:dyDescent="0.35">
      <c r="A31" s="7" t="s">
        <v>43</v>
      </c>
      <c r="B31" s="10" t="s">
        <v>44</v>
      </c>
      <c r="C31" s="12" t="s">
        <v>45</v>
      </c>
    </row>
    <row r="32" spans="1:4" ht="84" x14ac:dyDescent="0.35">
      <c r="A32" s="7" t="s">
        <v>46</v>
      </c>
      <c r="B32" s="10" t="s">
        <v>47</v>
      </c>
      <c r="C32" s="12" t="s">
        <v>48</v>
      </c>
    </row>
    <row r="33" spans="1:3" ht="84" x14ac:dyDescent="0.35">
      <c r="A33" s="7" t="s">
        <v>49</v>
      </c>
      <c r="B33" s="10" t="s">
        <v>50</v>
      </c>
      <c r="C33" s="12" t="s">
        <v>51</v>
      </c>
    </row>
    <row r="34" spans="1:3" ht="195.75" customHeight="1" x14ac:dyDescent="0.35">
      <c r="A34" s="7" t="s">
        <v>52</v>
      </c>
      <c r="B34" s="10" t="s">
        <v>53</v>
      </c>
      <c r="C34" s="12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5"/>
  <sheetViews>
    <sheetView tabSelected="1" topLeftCell="H1" workbookViewId="0">
      <selection activeCell="M2" sqref="M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132</v>
      </c>
      <c r="H2" s="19" t="s">
        <v>133</v>
      </c>
      <c r="I2" s="21">
        <v>7500000</v>
      </c>
      <c r="J2" s="19" t="s">
        <v>59</v>
      </c>
      <c r="K2" s="19" t="s">
        <v>60</v>
      </c>
      <c r="L2" s="19"/>
      <c r="M2" s="19"/>
      <c r="N2" s="19"/>
      <c r="O2" s="19"/>
      <c r="P2" s="22"/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132</v>
      </c>
      <c r="H3" s="19" t="s">
        <v>134</v>
      </c>
      <c r="I3" s="21">
        <v>6000000</v>
      </c>
      <c r="J3" s="19" t="s">
        <v>59</v>
      </c>
      <c r="K3" s="19" t="s">
        <v>60</v>
      </c>
      <c r="L3" s="19"/>
      <c r="M3" s="19"/>
      <c r="N3" s="19"/>
      <c r="O3" s="19"/>
      <c r="P3" s="22"/>
    </row>
    <row r="4" spans="1:16" ht="63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132</v>
      </c>
      <c r="H4" s="19" t="s">
        <v>135</v>
      </c>
      <c r="I4" s="21">
        <v>5200000</v>
      </c>
      <c r="J4" s="19" t="s">
        <v>59</v>
      </c>
      <c r="K4" s="19" t="s">
        <v>60</v>
      </c>
      <c r="L4" s="19"/>
      <c r="M4" s="19"/>
      <c r="N4" s="19"/>
      <c r="O4" s="19"/>
      <c r="P4" s="22"/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132</v>
      </c>
      <c r="H5" s="19" t="s">
        <v>136</v>
      </c>
      <c r="I5" s="21">
        <v>5000000</v>
      </c>
      <c r="J5" s="19" t="s">
        <v>59</v>
      </c>
      <c r="K5" s="19" t="s">
        <v>60</v>
      </c>
      <c r="L5" s="19"/>
      <c r="M5" s="19"/>
      <c r="N5" s="19"/>
      <c r="O5" s="19"/>
      <c r="P5" s="22"/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132</v>
      </c>
      <c r="H6" s="19" t="s">
        <v>137</v>
      </c>
      <c r="I6" s="21">
        <v>4000000</v>
      </c>
      <c r="J6" s="19" t="s">
        <v>59</v>
      </c>
      <c r="K6" s="19" t="s">
        <v>60</v>
      </c>
      <c r="L6" s="19"/>
      <c r="M6" s="19"/>
      <c r="N6" s="19"/>
      <c r="O6" s="19"/>
      <c r="P6" s="22"/>
    </row>
    <row r="7" spans="1:16" ht="63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132</v>
      </c>
      <c r="H7" s="19" t="s">
        <v>138</v>
      </c>
      <c r="I7" s="21">
        <v>3500000</v>
      </c>
      <c r="J7" s="19" t="s">
        <v>59</v>
      </c>
      <c r="K7" s="19" t="s">
        <v>60</v>
      </c>
      <c r="L7" s="19"/>
      <c r="M7" s="19"/>
      <c r="N7" s="19"/>
      <c r="O7" s="19"/>
      <c r="P7" s="22"/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132</v>
      </c>
      <c r="H8" s="19" t="s">
        <v>139</v>
      </c>
      <c r="I8" s="21">
        <v>3500000</v>
      </c>
      <c r="J8" s="19" t="s">
        <v>59</v>
      </c>
      <c r="K8" s="19" t="s">
        <v>60</v>
      </c>
      <c r="L8" s="19"/>
      <c r="M8" s="19"/>
      <c r="N8" s="19"/>
      <c r="O8" s="19"/>
      <c r="P8" s="22"/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132</v>
      </c>
      <c r="H9" s="19" t="s">
        <v>140</v>
      </c>
      <c r="I9" s="21">
        <v>3200000</v>
      </c>
      <c r="J9" s="19" t="s">
        <v>59</v>
      </c>
      <c r="K9" s="19" t="s">
        <v>60</v>
      </c>
      <c r="L9" s="19"/>
      <c r="M9" s="19"/>
      <c r="N9" s="19"/>
      <c r="O9" s="19"/>
      <c r="P9" s="22"/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132</v>
      </c>
      <c r="H10" s="19" t="s">
        <v>141</v>
      </c>
      <c r="I10" s="21">
        <v>3200000</v>
      </c>
      <c r="J10" s="19" t="s">
        <v>59</v>
      </c>
      <c r="K10" s="19" t="s">
        <v>60</v>
      </c>
      <c r="L10" s="19"/>
      <c r="M10" s="19"/>
      <c r="N10" s="19"/>
      <c r="O10" s="19"/>
      <c r="P10" s="22"/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132</v>
      </c>
      <c r="H11" s="19" t="s">
        <v>142</v>
      </c>
      <c r="I11" s="21">
        <v>2500000</v>
      </c>
      <c r="J11" s="19" t="s">
        <v>59</v>
      </c>
      <c r="K11" s="19" t="s">
        <v>60</v>
      </c>
      <c r="L11" s="19"/>
      <c r="M11" s="19"/>
      <c r="N11" s="19"/>
      <c r="O11" s="19"/>
      <c r="P11" s="22"/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132</v>
      </c>
      <c r="H12" s="19" t="s">
        <v>143</v>
      </c>
      <c r="I12" s="21">
        <v>1800000</v>
      </c>
      <c r="J12" s="19" t="s">
        <v>59</v>
      </c>
      <c r="K12" s="19" t="s">
        <v>60</v>
      </c>
      <c r="L12" s="19"/>
      <c r="M12" s="19"/>
      <c r="N12" s="19"/>
      <c r="O12" s="19"/>
      <c r="P12" s="22"/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132</v>
      </c>
      <c r="H13" s="19" t="s">
        <v>144</v>
      </c>
      <c r="I13" s="21">
        <v>1600000</v>
      </c>
      <c r="J13" s="19" t="s">
        <v>59</v>
      </c>
      <c r="K13" s="19" t="s">
        <v>60</v>
      </c>
      <c r="L13" s="19"/>
      <c r="M13" s="19"/>
      <c r="N13" s="19"/>
      <c r="O13" s="19"/>
      <c r="P13" s="22"/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132</v>
      </c>
      <c r="H14" s="19" t="s">
        <v>145</v>
      </c>
      <c r="I14" s="21">
        <v>1557600</v>
      </c>
      <c r="J14" s="19" t="s">
        <v>59</v>
      </c>
      <c r="K14" s="19" t="s">
        <v>60</v>
      </c>
      <c r="L14" s="19"/>
      <c r="M14" s="19"/>
      <c r="N14" s="19"/>
      <c r="O14" s="19"/>
      <c r="P14" s="22"/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132</v>
      </c>
      <c r="H15" s="19" t="s">
        <v>146</v>
      </c>
      <c r="I15" s="21">
        <v>900000</v>
      </c>
      <c r="J15" s="19" t="s">
        <v>59</v>
      </c>
      <c r="K15" s="19" t="s">
        <v>60</v>
      </c>
      <c r="L15" s="19"/>
      <c r="M15" s="19"/>
      <c r="N15" s="19"/>
      <c r="O15" s="19"/>
      <c r="P15" s="22"/>
    </row>
    <row r="16" spans="1:16" ht="63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132</v>
      </c>
      <c r="H16" s="19" t="s">
        <v>147</v>
      </c>
      <c r="I16" s="21">
        <v>890000</v>
      </c>
      <c r="J16" s="19" t="s">
        <v>59</v>
      </c>
      <c r="K16" s="19" t="s">
        <v>60</v>
      </c>
      <c r="L16" s="19"/>
      <c r="M16" s="19"/>
      <c r="N16" s="19"/>
      <c r="O16" s="19"/>
      <c r="P16" s="22"/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132</v>
      </c>
      <c r="H17" s="19" t="s">
        <v>148</v>
      </c>
      <c r="I17" s="21">
        <v>650000</v>
      </c>
      <c r="J17" s="19" t="s">
        <v>59</v>
      </c>
      <c r="K17" s="19" t="s">
        <v>60</v>
      </c>
      <c r="L17" s="19"/>
      <c r="M17" s="19"/>
      <c r="N17" s="19"/>
      <c r="O17" s="19"/>
      <c r="P17" s="22"/>
    </row>
    <row r="18" spans="1:16" ht="84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132</v>
      </c>
      <c r="H18" s="19" t="s">
        <v>149</v>
      </c>
      <c r="I18" s="21">
        <v>520000</v>
      </c>
      <c r="J18" s="19" t="s">
        <v>59</v>
      </c>
      <c r="K18" s="19" t="s">
        <v>60</v>
      </c>
      <c r="L18" s="19"/>
      <c r="M18" s="19"/>
      <c r="N18" s="19"/>
      <c r="O18" s="19"/>
      <c r="P18" s="22"/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132</v>
      </c>
      <c r="H19" s="19" t="s">
        <v>150</v>
      </c>
      <c r="I19" s="21">
        <v>500000</v>
      </c>
      <c r="J19" s="19" t="s">
        <v>59</v>
      </c>
      <c r="K19" s="19" t="s">
        <v>60</v>
      </c>
      <c r="L19" s="19"/>
      <c r="M19" s="19"/>
      <c r="N19" s="19"/>
      <c r="O19" s="19"/>
      <c r="P19" s="22"/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132</v>
      </c>
      <c r="H20" s="19" t="s">
        <v>151</v>
      </c>
      <c r="I20" s="21">
        <v>500000</v>
      </c>
      <c r="J20" s="19" t="s">
        <v>59</v>
      </c>
      <c r="K20" s="19" t="s">
        <v>60</v>
      </c>
      <c r="L20" s="19"/>
      <c r="M20" s="19"/>
      <c r="N20" s="19"/>
      <c r="O20" s="19"/>
      <c r="P20" s="22"/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132</v>
      </c>
      <c r="H21" s="19" t="s">
        <v>152</v>
      </c>
      <c r="I21" s="21">
        <v>500000</v>
      </c>
      <c r="J21" s="19" t="s">
        <v>59</v>
      </c>
      <c r="K21" s="19" t="s">
        <v>60</v>
      </c>
      <c r="L21" s="19"/>
      <c r="M21" s="19"/>
      <c r="N21" s="19"/>
      <c r="O21" s="19"/>
      <c r="P21" s="22"/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132</v>
      </c>
      <c r="H22" s="19" t="s">
        <v>153</v>
      </c>
      <c r="I22" s="21">
        <v>500000</v>
      </c>
      <c r="J22" s="19" t="s">
        <v>59</v>
      </c>
      <c r="K22" s="19" t="s">
        <v>60</v>
      </c>
      <c r="L22" s="19"/>
      <c r="M22" s="19"/>
      <c r="N22" s="19"/>
      <c r="O22" s="19"/>
      <c r="P22" s="22"/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132</v>
      </c>
      <c r="H23" s="19" t="s">
        <v>154</v>
      </c>
      <c r="I23" s="21">
        <v>364000</v>
      </c>
      <c r="J23" s="19" t="s">
        <v>59</v>
      </c>
      <c r="K23" s="19" t="s">
        <v>60</v>
      </c>
      <c r="L23" s="19"/>
      <c r="M23" s="19"/>
      <c r="N23" s="19"/>
      <c r="O23" s="19"/>
      <c r="P23" s="22"/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132</v>
      </c>
      <c r="H24" s="19" t="s">
        <v>155</v>
      </c>
      <c r="I24" s="21">
        <v>240000</v>
      </c>
      <c r="J24" s="19" t="s">
        <v>59</v>
      </c>
      <c r="K24" s="19" t="s">
        <v>60</v>
      </c>
      <c r="L24" s="19"/>
      <c r="M24" s="19"/>
      <c r="N24" s="19"/>
      <c r="O24" s="19"/>
      <c r="P24" s="22"/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132</v>
      </c>
      <c r="H25" s="19" t="s">
        <v>156</v>
      </c>
      <c r="I25" s="21">
        <v>220000</v>
      </c>
      <c r="J25" s="19" t="s">
        <v>59</v>
      </c>
      <c r="K25" s="19" t="s">
        <v>90</v>
      </c>
      <c r="L25" s="19" t="s">
        <v>62</v>
      </c>
      <c r="M25" s="19">
        <v>220000</v>
      </c>
      <c r="N25" s="19">
        <v>200000</v>
      </c>
      <c r="O25" s="19" t="s">
        <v>118</v>
      </c>
      <c r="P25" s="24" t="s">
        <v>196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132</v>
      </c>
      <c r="H26" s="19" t="s">
        <v>157</v>
      </c>
      <c r="I26" s="21">
        <v>107000</v>
      </c>
      <c r="J26" s="19" t="s">
        <v>59</v>
      </c>
      <c r="K26" s="19" t="s">
        <v>60</v>
      </c>
      <c r="L26" s="19"/>
      <c r="M26" s="21"/>
      <c r="N26" s="21"/>
      <c r="O26" s="19"/>
      <c r="P26" s="22"/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132</v>
      </c>
      <c r="H27" s="19" t="s">
        <v>158</v>
      </c>
      <c r="I27" s="21">
        <v>100000</v>
      </c>
      <c r="J27" s="19" t="s">
        <v>59</v>
      </c>
      <c r="K27" s="19" t="s">
        <v>60</v>
      </c>
      <c r="L27" s="19"/>
      <c r="M27" s="21"/>
      <c r="N27" s="21"/>
      <c r="O27" s="19"/>
      <c r="P27" s="22"/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132</v>
      </c>
      <c r="H28" s="19" t="s">
        <v>159</v>
      </c>
      <c r="I28" s="21">
        <v>75000</v>
      </c>
      <c r="J28" s="19" t="s">
        <v>59</v>
      </c>
      <c r="K28" s="19" t="s">
        <v>90</v>
      </c>
      <c r="L28" s="19" t="s">
        <v>62</v>
      </c>
      <c r="M28" s="21">
        <v>75000</v>
      </c>
      <c r="N28" s="21">
        <v>75000</v>
      </c>
      <c r="O28" s="19" t="s">
        <v>119</v>
      </c>
      <c r="P28" s="24" t="s">
        <v>197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132</v>
      </c>
      <c r="H29" s="19" t="s">
        <v>160</v>
      </c>
      <c r="I29" s="21">
        <v>67000</v>
      </c>
      <c r="J29" s="19" t="s">
        <v>59</v>
      </c>
      <c r="K29" s="19" t="s">
        <v>60</v>
      </c>
      <c r="L29" s="19"/>
      <c r="M29" s="21"/>
      <c r="N29" s="21"/>
      <c r="O29" s="19"/>
      <c r="P29" s="22"/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132</v>
      </c>
      <c r="H30" s="19" t="s">
        <v>161</v>
      </c>
      <c r="I30" s="21">
        <v>60000</v>
      </c>
      <c r="J30" s="19" t="s">
        <v>59</v>
      </c>
      <c r="K30" s="19" t="s">
        <v>60</v>
      </c>
      <c r="L30" s="19"/>
      <c r="M30" s="21"/>
      <c r="N30" s="21"/>
      <c r="O30" s="19"/>
      <c r="P30" s="22"/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132</v>
      </c>
      <c r="H31" s="19" t="s">
        <v>162</v>
      </c>
      <c r="I31" s="21">
        <v>60000</v>
      </c>
      <c r="J31" s="19" t="s">
        <v>59</v>
      </c>
      <c r="K31" s="19" t="s">
        <v>90</v>
      </c>
      <c r="L31" s="19" t="s">
        <v>62</v>
      </c>
      <c r="M31" s="21">
        <v>39680</v>
      </c>
      <c r="N31" s="21">
        <v>39680</v>
      </c>
      <c r="O31" s="19" t="s">
        <v>118</v>
      </c>
      <c r="P31" s="24" t="s">
        <v>196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132</v>
      </c>
      <c r="H32" s="19" t="s">
        <v>163</v>
      </c>
      <c r="I32" s="21">
        <v>59000</v>
      </c>
      <c r="J32" s="19" t="s">
        <v>59</v>
      </c>
      <c r="K32" s="19" t="s">
        <v>61</v>
      </c>
      <c r="L32" s="19" t="s">
        <v>62</v>
      </c>
      <c r="M32" s="21">
        <v>59000</v>
      </c>
      <c r="N32" s="21">
        <v>59000</v>
      </c>
      <c r="O32" s="19" t="s">
        <v>64</v>
      </c>
      <c r="P32" s="24" t="s">
        <v>198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132</v>
      </c>
      <c r="H33" s="19" t="s">
        <v>164</v>
      </c>
      <c r="I33" s="21">
        <v>54000</v>
      </c>
      <c r="J33" s="19" t="s">
        <v>59</v>
      </c>
      <c r="K33" s="19" t="s">
        <v>60</v>
      </c>
      <c r="L33" s="19"/>
      <c r="M33" s="21"/>
      <c r="N33" s="21"/>
      <c r="O33" s="19"/>
      <c r="P33" s="22"/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132</v>
      </c>
      <c r="H34" s="19" t="s">
        <v>165</v>
      </c>
      <c r="I34" s="21">
        <v>47500</v>
      </c>
      <c r="J34" s="19" t="s">
        <v>59</v>
      </c>
      <c r="K34" s="19" t="s">
        <v>90</v>
      </c>
      <c r="L34" s="19" t="s">
        <v>62</v>
      </c>
      <c r="M34" s="21">
        <v>47500</v>
      </c>
      <c r="N34" s="21">
        <v>47500</v>
      </c>
      <c r="O34" s="19" t="s">
        <v>120</v>
      </c>
      <c r="P34" s="24" t="s">
        <v>199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132</v>
      </c>
      <c r="H35" s="19" t="s">
        <v>166</v>
      </c>
      <c r="I35" s="21">
        <v>47200</v>
      </c>
      <c r="J35" s="19" t="s">
        <v>59</v>
      </c>
      <c r="K35" s="19" t="s">
        <v>60</v>
      </c>
      <c r="L35" s="19"/>
      <c r="M35" s="21"/>
      <c r="N35" s="21"/>
      <c r="O35" s="19"/>
      <c r="P35" s="22"/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132</v>
      </c>
      <c r="H36" s="19" t="s">
        <v>167</v>
      </c>
      <c r="I36" s="21">
        <v>45700</v>
      </c>
      <c r="J36" s="19" t="s">
        <v>59</v>
      </c>
      <c r="K36" s="19" t="s">
        <v>90</v>
      </c>
      <c r="L36" s="19" t="s">
        <v>62</v>
      </c>
      <c r="M36" s="21">
        <v>40800</v>
      </c>
      <c r="N36" s="21">
        <v>40800</v>
      </c>
      <c r="O36" s="19" t="s">
        <v>121</v>
      </c>
      <c r="P36" s="24" t="s">
        <v>200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132</v>
      </c>
      <c r="H37" s="19" t="s">
        <v>168</v>
      </c>
      <c r="I37" s="21">
        <v>43000</v>
      </c>
      <c r="J37" s="19" t="s">
        <v>59</v>
      </c>
      <c r="K37" s="19" t="s">
        <v>60</v>
      </c>
      <c r="L37" s="19"/>
      <c r="M37" s="21"/>
      <c r="N37" s="21"/>
      <c r="O37" s="19"/>
      <c r="P37" s="22"/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132</v>
      </c>
      <c r="H38" s="19" t="s">
        <v>169</v>
      </c>
      <c r="I38" s="21">
        <v>39000</v>
      </c>
      <c r="J38" s="19" t="s">
        <v>59</v>
      </c>
      <c r="K38" s="19" t="s">
        <v>60</v>
      </c>
      <c r="L38" s="19"/>
      <c r="M38" s="21"/>
      <c r="N38" s="21"/>
      <c r="O38" s="19"/>
      <c r="P38" s="22"/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132</v>
      </c>
      <c r="H39" s="19" t="s">
        <v>170</v>
      </c>
      <c r="I39" s="21">
        <v>35000</v>
      </c>
      <c r="J39" s="19" t="s">
        <v>59</v>
      </c>
      <c r="K39" s="19" t="s">
        <v>60</v>
      </c>
      <c r="L39" s="19"/>
      <c r="M39" s="21"/>
      <c r="N39" s="21"/>
      <c r="O39" s="19"/>
      <c r="P39" s="22"/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132</v>
      </c>
      <c r="H40" s="19" t="s">
        <v>171</v>
      </c>
      <c r="I40" s="21">
        <v>25000</v>
      </c>
      <c r="J40" s="19" t="s">
        <v>59</v>
      </c>
      <c r="K40" s="19" t="s">
        <v>60</v>
      </c>
      <c r="L40" s="19"/>
      <c r="M40" s="21"/>
      <c r="N40" s="21"/>
      <c r="O40" s="19"/>
      <c r="P40" s="22"/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132</v>
      </c>
      <c r="H41" s="19" t="s">
        <v>172</v>
      </c>
      <c r="I41" s="21">
        <v>24000</v>
      </c>
      <c r="J41" s="19" t="s">
        <v>59</v>
      </c>
      <c r="K41" s="19" t="s">
        <v>60</v>
      </c>
      <c r="L41" s="19"/>
      <c r="M41" s="21"/>
      <c r="N41" s="21"/>
      <c r="O41" s="19"/>
      <c r="P41" s="22"/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132</v>
      </c>
      <c r="H42" s="19" t="s">
        <v>173</v>
      </c>
      <c r="I42" s="21">
        <v>24000</v>
      </c>
      <c r="J42" s="19" t="s">
        <v>59</v>
      </c>
      <c r="K42" s="19" t="s">
        <v>60</v>
      </c>
      <c r="L42" s="19"/>
      <c r="M42" s="21"/>
      <c r="N42" s="21"/>
      <c r="O42" s="19"/>
      <c r="P42" s="22"/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132</v>
      </c>
      <c r="H43" s="19" t="s">
        <v>174</v>
      </c>
      <c r="I43" s="21">
        <v>23000</v>
      </c>
      <c r="J43" s="19" t="s">
        <v>59</v>
      </c>
      <c r="K43" s="19" t="s">
        <v>60</v>
      </c>
      <c r="L43" s="19"/>
      <c r="M43" s="21"/>
      <c r="N43" s="21"/>
      <c r="O43" s="19"/>
      <c r="P43" s="22"/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132</v>
      </c>
      <c r="H44" s="19" t="s">
        <v>175</v>
      </c>
      <c r="I44" s="21">
        <v>22000</v>
      </c>
      <c r="J44" s="19" t="s">
        <v>59</v>
      </c>
      <c r="K44" s="19" t="s">
        <v>60</v>
      </c>
      <c r="L44" s="19"/>
      <c r="M44" s="21"/>
      <c r="N44" s="21"/>
      <c r="O44" s="19"/>
      <c r="P44" s="22"/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132</v>
      </c>
      <c r="H45" s="19" t="s">
        <v>176</v>
      </c>
      <c r="I45" s="21">
        <v>20000</v>
      </c>
      <c r="J45" s="19" t="s">
        <v>59</v>
      </c>
      <c r="K45" s="19" t="s">
        <v>60</v>
      </c>
      <c r="L45" s="19"/>
      <c r="M45" s="21"/>
      <c r="N45" s="21"/>
      <c r="O45" s="19"/>
      <c r="P45" s="22"/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132</v>
      </c>
      <c r="H46" s="19" t="s">
        <v>177</v>
      </c>
      <c r="I46" s="21">
        <v>15000</v>
      </c>
      <c r="J46" s="19" t="s">
        <v>59</v>
      </c>
      <c r="K46" s="19" t="s">
        <v>60</v>
      </c>
      <c r="L46" s="19"/>
      <c r="M46" s="21"/>
      <c r="N46" s="21"/>
      <c r="O46" s="19"/>
      <c r="P46" s="22"/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132</v>
      </c>
      <c r="H47" s="19" t="s">
        <v>178</v>
      </c>
      <c r="I47" s="21">
        <v>15000</v>
      </c>
      <c r="J47" s="19" t="s">
        <v>59</v>
      </c>
      <c r="K47" s="19" t="s">
        <v>60</v>
      </c>
      <c r="L47" s="19"/>
      <c r="M47" s="21"/>
      <c r="N47" s="21"/>
      <c r="O47" s="19"/>
      <c r="P47" s="22"/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132</v>
      </c>
      <c r="H48" s="19" t="s">
        <v>179</v>
      </c>
      <c r="I48" s="21">
        <v>13500</v>
      </c>
      <c r="J48" s="19" t="s">
        <v>59</v>
      </c>
      <c r="K48" s="19" t="s">
        <v>60</v>
      </c>
      <c r="L48" s="19"/>
      <c r="M48" s="21"/>
      <c r="N48" s="21"/>
      <c r="O48" s="19"/>
      <c r="P48" s="22"/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132</v>
      </c>
      <c r="H49" s="19" t="s">
        <v>180</v>
      </c>
      <c r="I49" s="21">
        <v>11000</v>
      </c>
      <c r="J49" s="19" t="s">
        <v>59</v>
      </c>
      <c r="K49" s="19" t="s">
        <v>60</v>
      </c>
      <c r="L49" s="19"/>
      <c r="M49" s="21"/>
      <c r="N49" s="21"/>
      <c r="O49" s="19"/>
      <c r="P49" s="22"/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132</v>
      </c>
      <c r="H50" s="19" t="s">
        <v>181</v>
      </c>
      <c r="I50" s="21">
        <v>8400</v>
      </c>
      <c r="J50" s="19" t="s">
        <v>59</v>
      </c>
      <c r="K50" s="19" t="s">
        <v>60</v>
      </c>
      <c r="L50" s="19"/>
      <c r="M50" s="21"/>
      <c r="N50" s="21"/>
      <c r="O50" s="19"/>
      <c r="P50" s="22"/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132</v>
      </c>
      <c r="H51" s="19" t="s">
        <v>182</v>
      </c>
      <c r="I51" s="21">
        <v>8000</v>
      </c>
      <c r="J51" s="19" t="s">
        <v>59</v>
      </c>
      <c r="K51" s="19" t="s">
        <v>60</v>
      </c>
      <c r="L51" s="19"/>
      <c r="M51" s="21"/>
      <c r="N51" s="21"/>
      <c r="O51" s="19"/>
      <c r="P51" s="22"/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132</v>
      </c>
      <c r="H52" s="19" t="s">
        <v>183</v>
      </c>
      <c r="I52" s="21">
        <v>7000</v>
      </c>
      <c r="J52" s="19" t="s">
        <v>59</v>
      </c>
      <c r="K52" s="19" t="s">
        <v>60</v>
      </c>
      <c r="L52" s="19"/>
      <c r="M52" s="21"/>
      <c r="N52" s="21"/>
      <c r="O52" s="19"/>
      <c r="P52" s="22"/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132</v>
      </c>
      <c r="H53" s="19" t="s">
        <v>184</v>
      </c>
      <c r="I53" s="21">
        <v>6000</v>
      </c>
      <c r="J53" s="19" t="s">
        <v>59</v>
      </c>
      <c r="K53" s="19" t="s">
        <v>60</v>
      </c>
      <c r="L53" s="19"/>
      <c r="M53" s="21"/>
      <c r="N53" s="21"/>
      <c r="O53" s="19"/>
      <c r="P53" s="22"/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132</v>
      </c>
      <c r="H54" s="19" t="s">
        <v>98</v>
      </c>
      <c r="I54" s="21">
        <v>3000000</v>
      </c>
      <c r="J54" s="19" t="s">
        <v>59</v>
      </c>
      <c r="K54" s="19" t="s">
        <v>60</v>
      </c>
      <c r="L54" s="19"/>
      <c r="M54" s="21"/>
      <c r="N54" s="21"/>
      <c r="O54" s="19"/>
      <c r="P54" s="22"/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132</v>
      </c>
      <c r="H55" s="19" t="s">
        <v>96</v>
      </c>
      <c r="I55" s="21">
        <v>1620000</v>
      </c>
      <c r="J55" s="19" t="s">
        <v>59</v>
      </c>
      <c r="K55" s="19" t="s">
        <v>61</v>
      </c>
      <c r="L55" s="19" t="s">
        <v>62</v>
      </c>
      <c r="M55" s="21">
        <v>1620000</v>
      </c>
      <c r="N55" s="21">
        <v>1620000</v>
      </c>
      <c r="O55" s="19" t="s">
        <v>97</v>
      </c>
      <c r="P55" s="24" t="s">
        <v>194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132</v>
      </c>
      <c r="H56" s="19" t="s">
        <v>94</v>
      </c>
      <c r="I56" s="21">
        <v>1608000</v>
      </c>
      <c r="J56" s="19" t="s">
        <v>59</v>
      </c>
      <c r="K56" s="19" t="s">
        <v>61</v>
      </c>
      <c r="L56" s="19" t="s">
        <v>62</v>
      </c>
      <c r="M56" s="21">
        <v>1199000</v>
      </c>
      <c r="N56" s="21">
        <v>1199000</v>
      </c>
      <c r="O56" s="19" t="s">
        <v>122</v>
      </c>
      <c r="P56" s="24" t="s">
        <v>130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132</v>
      </c>
      <c r="H57" s="19" t="s">
        <v>111</v>
      </c>
      <c r="I57" s="21">
        <v>1500000</v>
      </c>
      <c r="J57" s="19" t="s">
        <v>59</v>
      </c>
      <c r="K57" s="19" t="s">
        <v>60</v>
      </c>
      <c r="L57" s="19"/>
      <c r="M57" s="21"/>
      <c r="N57" s="21"/>
      <c r="O57" s="19"/>
      <c r="P57" s="22"/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132</v>
      </c>
      <c r="H58" s="19" t="s">
        <v>114</v>
      </c>
      <c r="I58" s="21">
        <v>1500000</v>
      </c>
      <c r="J58" s="19" t="s">
        <v>59</v>
      </c>
      <c r="K58" s="19" t="s">
        <v>60</v>
      </c>
      <c r="L58" s="19"/>
      <c r="M58" s="21"/>
      <c r="N58" s="21"/>
      <c r="O58" s="19"/>
      <c r="P58" s="22"/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132</v>
      </c>
      <c r="H59" s="19" t="s">
        <v>89</v>
      </c>
      <c r="I59" s="21">
        <v>1100000</v>
      </c>
      <c r="J59" s="19" t="s">
        <v>59</v>
      </c>
      <c r="K59" s="19" t="s">
        <v>61</v>
      </c>
      <c r="L59" s="19" t="s">
        <v>62</v>
      </c>
      <c r="M59" s="21">
        <f>1080000</f>
        <v>1080000</v>
      </c>
      <c r="N59" s="21">
        <v>1080000</v>
      </c>
      <c r="O59" s="19" t="s">
        <v>123</v>
      </c>
      <c r="P59" s="24" t="s">
        <v>201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132</v>
      </c>
      <c r="H60" s="19" t="s">
        <v>116</v>
      </c>
      <c r="I60" s="21">
        <v>1000000</v>
      </c>
      <c r="J60" s="19" t="s">
        <v>59</v>
      </c>
      <c r="K60" s="19" t="s">
        <v>60</v>
      </c>
      <c r="L60" s="19"/>
      <c r="M60" s="21"/>
      <c r="N60" s="21"/>
      <c r="O60" s="19"/>
      <c r="P60" s="22"/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132</v>
      </c>
      <c r="H61" s="19" t="s">
        <v>185</v>
      </c>
      <c r="I61" s="21">
        <v>980000</v>
      </c>
      <c r="J61" s="19" t="s">
        <v>59</v>
      </c>
      <c r="K61" s="19" t="s">
        <v>61</v>
      </c>
      <c r="L61" s="19" t="s">
        <v>62</v>
      </c>
      <c r="M61" s="21">
        <f>30000+10000</f>
        <v>40000</v>
      </c>
      <c r="N61" s="21">
        <f>30000+10000</f>
        <v>40000</v>
      </c>
      <c r="O61" s="19" t="s">
        <v>124</v>
      </c>
      <c r="P61" s="24" t="s">
        <v>202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132</v>
      </c>
      <c r="H62" s="19" t="s">
        <v>115</v>
      </c>
      <c r="I62" s="21">
        <v>950000</v>
      </c>
      <c r="J62" s="19" t="s">
        <v>59</v>
      </c>
      <c r="K62" s="19" t="s">
        <v>60</v>
      </c>
      <c r="L62" s="19"/>
      <c r="M62" s="21"/>
      <c r="N62" s="21"/>
      <c r="O62" s="19"/>
      <c r="P62" s="22"/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132</v>
      </c>
      <c r="H63" s="19" t="s">
        <v>91</v>
      </c>
      <c r="I63" s="21">
        <v>900000</v>
      </c>
      <c r="J63" s="19" t="s">
        <v>59</v>
      </c>
      <c r="K63" s="19" t="s">
        <v>61</v>
      </c>
      <c r="L63" s="19" t="s">
        <v>92</v>
      </c>
      <c r="M63" s="21">
        <f>715000+66982</f>
        <v>781982</v>
      </c>
      <c r="N63" s="21">
        <f>[1]!Table1[[#This Row],[ราคากลาง (บาท)]]</f>
        <v>781982</v>
      </c>
      <c r="O63" s="19" t="s">
        <v>93</v>
      </c>
      <c r="P63" s="24" t="s">
        <v>203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132</v>
      </c>
      <c r="H64" s="19" t="s">
        <v>186</v>
      </c>
      <c r="I64" s="21">
        <v>600000</v>
      </c>
      <c r="J64" s="19" t="s">
        <v>59</v>
      </c>
      <c r="K64" s="19" t="s">
        <v>90</v>
      </c>
      <c r="L64" s="19" t="s">
        <v>62</v>
      </c>
      <c r="M64" s="21">
        <v>374550</v>
      </c>
      <c r="N64" s="21">
        <v>374550</v>
      </c>
      <c r="O64" s="19" t="s">
        <v>101</v>
      </c>
      <c r="P64" s="24" t="s">
        <v>204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132</v>
      </c>
      <c r="H65" s="19" t="s">
        <v>77</v>
      </c>
      <c r="I65" s="21">
        <v>500000</v>
      </c>
      <c r="J65" s="19" t="s">
        <v>59</v>
      </c>
      <c r="K65" s="19" t="s">
        <v>60</v>
      </c>
      <c r="L65" s="19"/>
      <c r="M65" s="21"/>
      <c r="N65" s="21"/>
      <c r="O65" s="19"/>
      <c r="P65" s="22"/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132</v>
      </c>
      <c r="H66" s="19" t="s">
        <v>88</v>
      </c>
      <c r="I66" s="21">
        <v>500000</v>
      </c>
      <c r="J66" s="19" t="s">
        <v>59</v>
      </c>
      <c r="K66" s="19" t="s">
        <v>61</v>
      </c>
      <c r="L66" s="19" t="s">
        <v>62</v>
      </c>
      <c r="M66" s="21">
        <v>498000</v>
      </c>
      <c r="N66" s="21">
        <v>498000</v>
      </c>
      <c r="O66" s="19" t="s">
        <v>125</v>
      </c>
      <c r="P66" s="24" t="s">
        <v>205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132</v>
      </c>
      <c r="H67" s="19" t="s">
        <v>95</v>
      </c>
      <c r="I67" s="21">
        <v>500000</v>
      </c>
      <c r="J67" s="19" t="s">
        <v>59</v>
      </c>
      <c r="K67" s="19" t="s">
        <v>61</v>
      </c>
      <c r="L67" s="19" t="s">
        <v>62</v>
      </c>
      <c r="M67" s="21">
        <v>192600</v>
      </c>
      <c r="N67" s="21">
        <v>192600</v>
      </c>
      <c r="O67" s="19" t="s">
        <v>125</v>
      </c>
      <c r="P67" s="24" t="s">
        <v>206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132</v>
      </c>
      <c r="H68" s="19" t="s">
        <v>99</v>
      </c>
      <c r="I68" s="21">
        <v>500000</v>
      </c>
      <c r="J68" s="19" t="s">
        <v>59</v>
      </c>
      <c r="K68" s="19" t="s">
        <v>60</v>
      </c>
      <c r="L68" s="19"/>
      <c r="M68" s="21"/>
      <c r="N68" s="21"/>
      <c r="O68" s="19"/>
      <c r="P68" s="22"/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132</v>
      </c>
      <c r="H69" s="19" t="s">
        <v>187</v>
      </c>
      <c r="I69" s="21">
        <v>500000</v>
      </c>
      <c r="J69" s="19" t="s">
        <v>59</v>
      </c>
      <c r="K69" s="19" t="s">
        <v>60</v>
      </c>
      <c r="L69" s="19"/>
      <c r="M69" s="21"/>
      <c r="N69" s="21"/>
      <c r="O69" s="19"/>
      <c r="P69" s="22"/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132</v>
      </c>
      <c r="H70" s="19" t="s">
        <v>188</v>
      </c>
      <c r="I70" s="21">
        <v>500000</v>
      </c>
      <c r="J70" s="19" t="s">
        <v>59</v>
      </c>
      <c r="K70" s="19" t="s">
        <v>90</v>
      </c>
      <c r="L70" s="19" t="s">
        <v>62</v>
      </c>
      <c r="M70" s="21">
        <f>480000</f>
        <v>480000</v>
      </c>
      <c r="N70" s="21">
        <v>480000</v>
      </c>
      <c r="O70" s="19" t="s">
        <v>126</v>
      </c>
      <c r="P70" s="24" t="s">
        <v>207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132</v>
      </c>
      <c r="H71" s="19" t="s">
        <v>110</v>
      </c>
      <c r="I71" s="21">
        <v>500000</v>
      </c>
      <c r="J71" s="19" t="s">
        <v>59</v>
      </c>
      <c r="K71" s="19" t="s">
        <v>60</v>
      </c>
      <c r="L71" s="19"/>
      <c r="M71" s="21"/>
      <c r="N71" s="21"/>
      <c r="O71" s="19"/>
      <c r="P71" s="22"/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132</v>
      </c>
      <c r="H72" s="19" t="s">
        <v>65</v>
      </c>
      <c r="I72" s="21">
        <v>375000</v>
      </c>
      <c r="J72" s="19" t="s">
        <v>59</v>
      </c>
      <c r="K72" s="19" t="s">
        <v>60</v>
      </c>
      <c r="L72" s="19"/>
      <c r="M72" s="21"/>
      <c r="N72" s="21"/>
      <c r="O72" s="19"/>
      <c r="P72" s="22"/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132</v>
      </c>
      <c r="H73" s="19" t="s">
        <v>74</v>
      </c>
      <c r="I73" s="21">
        <v>324000</v>
      </c>
      <c r="J73" s="19" t="s">
        <v>59</v>
      </c>
      <c r="K73" s="19" t="s">
        <v>61</v>
      </c>
      <c r="L73" s="19" t="s">
        <v>62</v>
      </c>
      <c r="M73" s="21">
        <f>113619+113619</f>
        <v>227238</v>
      </c>
      <c r="N73" s="21">
        <f>113619+113619</f>
        <v>227238</v>
      </c>
      <c r="O73" s="19" t="s">
        <v>75</v>
      </c>
      <c r="P73" s="24" t="s">
        <v>208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132</v>
      </c>
      <c r="H74" s="19" t="s">
        <v>100</v>
      </c>
      <c r="I74" s="21">
        <v>300000</v>
      </c>
      <c r="J74" s="19" t="s">
        <v>59</v>
      </c>
      <c r="K74" s="19" t="s">
        <v>117</v>
      </c>
      <c r="L74" s="19"/>
      <c r="M74" s="21"/>
      <c r="N74" s="21"/>
      <c r="O74" s="19"/>
      <c r="P74" s="22"/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132</v>
      </c>
      <c r="H75" s="19" t="s">
        <v>109</v>
      </c>
      <c r="I75" s="21">
        <v>300000</v>
      </c>
      <c r="J75" s="19" t="s">
        <v>59</v>
      </c>
      <c r="K75" s="19" t="s">
        <v>60</v>
      </c>
      <c r="L75" s="19"/>
      <c r="M75" s="21"/>
      <c r="N75" s="21"/>
      <c r="O75" s="19"/>
      <c r="P75" s="22"/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132</v>
      </c>
      <c r="H76" s="19" t="s">
        <v>112</v>
      </c>
      <c r="I76" s="21">
        <v>300000</v>
      </c>
      <c r="J76" s="19" t="s">
        <v>59</v>
      </c>
      <c r="K76" s="19" t="s">
        <v>60</v>
      </c>
      <c r="L76" s="19"/>
      <c r="M76" s="21"/>
      <c r="N76" s="21"/>
      <c r="O76" s="19"/>
      <c r="P76" s="22"/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132</v>
      </c>
      <c r="H77" s="19" t="s">
        <v>113</v>
      </c>
      <c r="I77" s="21">
        <v>300000</v>
      </c>
      <c r="J77" s="19" t="s">
        <v>59</v>
      </c>
      <c r="K77" s="19" t="s">
        <v>60</v>
      </c>
      <c r="L77" s="19"/>
      <c r="M77" s="21"/>
      <c r="N77" s="21"/>
      <c r="O77" s="19"/>
      <c r="P77" s="22"/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132</v>
      </c>
      <c r="H78" s="19" t="s">
        <v>66</v>
      </c>
      <c r="I78" s="21">
        <v>260000</v>
      </c>
      <c r="J78" s="19" t="s">
        <v>59</v>
      </c>
      <c r="K78" s="19" t="s">
        <v>90</v>
      </c>
      <c r="L78" s="19" t="s">
        <v>62</v>
      </c>
      <c r="M78" s="21">
        <v>184575</v>
      </c>
      <c r="N78" s="21">
        <v>184575</v>
      </c>
      <c r="O78" s="19" t="s">
        <v>127</v>
      </c>
      <c r="P78" s="24" t="s">
        <v>209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132</v>
      </c>
      <c r="H79" s="19" t="s">
        <v>103</v>
      </c>
      <c r="I79" s="21">
        <v>250000</v>
      </c>
      <c r="J79" s="19" t="s">
        <v>59</v>
      </c>
      <c r="K79" s="19" t="s">
        <v>60</v>
      </c>
      <c r="L79" s="19"/>
      <c r="M79" s="21"/>
      <c r="N79" s="21"/>
      <c r="O79" s="19"/>
      <c r="P79" s="22"/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132</v>
      </c>
      <c r="H80" s="19" t="s">
        <v>87</v>
      </c>
      <c r="I80" s="21">
        <v>200000</v>
      </c>
      <c r="J80" s="19" t="s">
        <v>59</v>
      </c>
      <c r="K80" s="19" t="s">
        <v>61</v>
      </c>
      <c r="L80" s="19" t="s">
        <v>62</v>
      </c>
      <c r="M80" s="21">
        <v>192600</v>
      </c>
      <c r="N80" s="21">
        <v>192600</v>
      </c>
      <c r="O80" s="19" t="s">
        <v>125</v>
      </c>
      <c r="P80" s="24" t="s">
        <v>206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132</v>
      </c>
      <c r="H81" s="19" t="s">
        <v>102</v>
      </c>
      <c r="I81" s="21">
        <v>200000</v>
      </c>
      <c r="J81" s="19" t="s">
        <v>59</v>
      </c>
      <c r="K81" s="19" t="s">
        <v>60</v>
      </c>
      <c r="L81" s="19"/>
      <c r="M81" s="21"/>
      <c r="N81" s="21"/>
      <c r="O81" s="19"/>
      <c r="P81" s="22"/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132</v>
      </c>
      <c r="H82" s="19" t="s">
        <v>107</v>
      </c>
      <c r="I82" s="21">
        <v>200000</v>
      </c>
      <c r="J82" s="19" t="s">
        <v>59</v>
      </c>
      <c r="K82" s="19" t="s">
        <v>60</v>
      </c>
      <c r="L82" s="19"/>
      <c r="M82" s="21"/>
      <c r="N82" s="21"/>
      <c r="O82" s="19"/>
      <c r="P82" s="22"/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132</v>
      </c>
      <c r="H83" s="19" t="s">
        <v>108</v>
      </c>
      <c r="I83" s="21">
        <v>200000</v>
      </c>
      <c r="J83" s="19" t="s">
        <v>59</v>
      </c>
      <c r="K83" s="19" t="s">
        <v>60</v>
      </c>
      <c r="L83" s="19"/>
      <c r="M83" s="21"/>
      <c r="N83" s="21"/>
      <c r="O83" s="19"/>
      <c r="P83" s="22"/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132</v>
      </c>
      <c r="H84" s="19" t="s">
        <v>79</v>
      </c>
      <c r="I84" s="21">
        <v>180000</v>
      </c>
      <c r="J84" s="19" t="s">
        <v>59</v>
      </c>
      <c r="K84" s="19" t="s">
        <v>61</v>
      </c>
      <c r="L84" s="19" t="s">
        <v>62</v>
      </c>
      <c r="M84" s="21">
        <v>180000</v>
      </c>
      <c r="N84" s="21">
        <v>180000</v>
      </c>
      <c r="O84" s="19" t="s">
        <v>80</v>
      </c>
      <c r="P84" s="24" t="s">
        <v>195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132</v>
      </c>
      <c r="H85" s="19" t="s">
        <v>85</v>
      </c>
      <c r="I85" s="21">
        <v>180000</v>
      </c>
      <c r="J85" s="19" t="s">
        <v>59</v>
      </c>
      <c r="K85" s="19" t="s">
        <v>61</v>
      </c>
      <c r="L85" s="19" t="s">
        <v>62</v>
      </c>
      <c r="M85" s="21">
        <f>45000+135000</f>
        <v>180000</v>
      </c>
      <c r="N85" s="21">
        <f>45000+135000</f>
        <v>180000</v>
      </c>
      <c r="O85" s="19" t="s">
        <v>86</v>
      </c>
      <c r="P85" s="24" t="s">
        <v>131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132</v>
      </c>
      <c r="H86" s="19" t="s">
        <v>72</v>
      </c>
      <c r="I86" s="21">
        <v>168000</v>
      </c>
      <c r="J86" s="19" t="s">
        <v>59</v>
      </c>
      <c r="K86" s="19" t="s">
        <v>61</v>
      </c>
      <c r="L86" s="19" t="s">
        <v>62</v>
      </c>
      <c r="M86" s="21">
        <v>160795.32</v>
      </c>
      <c r="N86" s="21">
        <v>160795.32</v>
      </c>
      <c r="O86" s="19" t="s">
        <v>73</v>
      </c>
      <c r="P86" s="24" t="s">
        <v>210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132</v>
      </c>
      <c r="H87" s="19" t="s">
        <v>78</v>
      </c>
      <c r="I87" s="21">
        <v>156000</v>
      </c>
      <c r="J87" s="19" t="s">
        <v>59</v>
      </c>
      <c r="K87" s="19" t="s">
        <v>60</v>
      </c>
      <c r="L87" s="19"/>
      <c r="M87" s="21"/>
      <c r="N87" s="21"/>
      <c r="O87" s="19"/>
      <c r="P87" s="22"/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132</v>
      </c>
      <c r="H88" s="19" t="s">
        <v>189</v>
      </c>
      <c r="I88" s="21">
        <v>153000</v>
      </c>
      <c r="J88" s="19" t="s">
        <v>59</v>
      </c>
      <c r="K88" s="19" t="s">
        <v>60</v>
      </c>
      <c r="L88" s="19"/>
      <c r="M88" s="21"/>
      <c r="N88" s="21"/>
      <c r="O88" s="19"/>
      <c r="P88" s="22"/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132</v>
      </c>
      <c r="H89" s="19" t="s">
        <v>106</v>
      </c>
      <c r="I89" s="21">
        <v>140000</v>
      </c>
      <c r="J89" s="19" t="s">
        <v>59</v>
      </c>
      <c r="K89" s="19" t="s">
        <v>60</v>
      </c>
      <c r="L89" s="19"/>
      <c r="M89" s="21"/>
      <c r="N89" s="21"/>
      <c r="O89" s="19"/>
      <c r="P89" s="22"/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132</v>
      </c>
      <c r="H90" s="19" t="s">
        <v>81</v>
      </c>
      <c r="I90" s="21">
        <v>135600</v>
      </c>
      <c r="J90" s="19" t="s">
        <v>59</v>
      </c>
      <c r="K90" s="19" t="s">
        <v>61</v>
      </c>
      <c r="L90" s="19" t="s">
        <v>62</v>
      </c>
      <c r="M90" s="21">
        <v>135600</v>
      </c>
      <c r="N90" s="21">
        <v>135600</v>
      </c>
      <c r="O90" s="19" t="s">
        <v>82</v>
      </c>
      <c r="P90" s="24" t="s">
        <v>211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132</v>
      </c>
      <c r="H91" s="19" t="s">
        <v>190</v>
      </c>
      <c r="I91" s="21">
        <v>100000</v>
      </c>
      <c r="J91" s="19" t="s">
        <v>59</v>
      </c>
      <c r="K91" s="19" t="s">
        <v>61</v>
      </c>
      <c r="L91" s="19" t="s">
        <v>62</v>
      </c>
      <c r="M91" s="21">
        <f>18450+7000</f>
        <v>25450</v>
      </c>
      <c r="N91" s="21">
        <v>18450</v>
      </c>
      <c r="O91" s="19" t="s">
        <v>63</v>
      </c>
      <c r="P91" s="24" t="s">
        <v>212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132</v>
      </c>
      <c r="H92" s="19" t="s">
        <v>67</v>
      </c>
      <c r="I92" s="21">
        <v>100000</v>
      </c>
      <c r="J92" s="19" t="s">
        <v>59</v>
      </c>
      <c r="K92" s="19" t="s">
        <v>60</v>
      </c>
      <c r="L92" s="19"/>
      <c r="M92" s="21"/>
      <c r="N92" s="21"/>
      <c r="O92" s="19"/>
      <c r="P92" s="22"/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132</v>
      </c>
      <c r="H93" s="19" t="s">
        <v>104</v>
      </c>
      <c r="I93" s="21">
        <v>100000</v>
      </c>
      <c r="J93" s="19" t="s">
        <v>59</v>
      </c>
      <c r="K93" s="19" t="s">
        <v>60</v>
      </c>
      <c r="L93" s="19"/>
      <c r="M93" s="21"/>
      <c r="N93" s="21"/>
      <c r="O93" s="19"/>
      <c r="P93" s="22"/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132</v>
      </c>
      <c r="H94" s="19" t="s">
        <v>105</v>
      </c>
      <c r="I94" s="21">
        <v>100000</v>
      </c>
      <c r="J94" s="19" t="s">
        <v>59</v>
      </c>
      <c r="K94" s="19" t="s">
        <v>60</v>
      </c>
      <c r="L94" s="19"/>
      <c r="M94" s="21"/>
      <c r="N94" s="21"/>
      <c r="O94" s="19"/>
      <c r="P94" s="22"/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132</v>
      </c>
      <c r="H95" s="19" t="s">
        <v>191</v>
      </c>
      <c r="I95" s="21">
        <v>100000</v>
      </c>
      <c r="J95" s="19" t="s">
        <v>59</v>
      </c>
      <c r="K95" s="19" t="s">
        <v>61</v>
      </c>
      <c r="L95" s="19" t="s">
        <v>62</v>
      </c>
      <c r="M95" s="21">
        <f>22970+14500+22970</f>
        <v>60440</v>
      </c>
      <c r="N95" s="21">
        <f>22970+14500+22970</f>
        <v>60440</v>
      </c>
      <c r="O95" s="19" t="s">
        <v>128</v>
      </c>
      <c r="P95" s="24" t="s">
        <v>213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132</v>
      </c>
      <c r="H96" s="19" t="s">
        <v>68</v>
      </c>
      <c r="I96" s="21">
        <v>80000</v>
      </c>
      <c r="J96" s="19" t="s">
        <v>59</v>
      </c>
      <c r="K96" s="19" t="s">
        <v>61</v>
      </c>
      <c r="L96" s="19" t="s">
        <v>62</v>
      </c>
      <c r="M96" s="21">
        <v>40553</v>
      </c>
      <c r="N96" s="21">
        <v>40553</v>
      </c>
      <c r="O96" s="19" t="s">
        <v>129</v>
      </c>
      <c r="P96" s="24" t="s">
        <v>214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132</v>
      </c>
      <c r="H97" s="19" t="s">
        <v>192</v>
      </c>
      <c r="I97" s="21">
        <v>50000</v>
      </c>
      <c r="J97" s="19" t="s">
        <v>59</v>
      </c>
      <c r="K97" s="19" t="s">
        <v>61</v>
      </c>
      <c r="L97" s="19" t="s">
        <v>62</v>
      </c>
      <c r="M97" s="21">
        <v>40125</v>
      </c>
      <c r="N97" s="21">
        <v>40125</v>
      </c>
      <c r="O97" s="19" t="s">
        <v>83</v>
      </c>
      <c r="P97" s="24" t="s">
        <v>215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132</v>
      </c>
      <c r="H98" s="19" t="s">
        <v>69</v>
      </c>
      <c r="I98" s="21">
        <v>36000</v>
      </c>
      <c r="J98" s="19" t="s">
        <v>59</v>
      </c>
      <c r="K98" s="19" t="s">
        <v>61</v>
      </c>
      <c r="L98" s="19" t="s">
        <v>62</v>
      </c>
      <c r="M98" s="21">
        <v>32100</v>
      </c>
      <c r="N98" s="21">
        <v>32100</v>
      </c>
      <c r="O98" s="19" t="s">
        <v>70</v>
      </c>
      <c r="P98" s="24" t="s">
        <v>71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132</v>
      </c>
      <c r="H99" s="19" t="s">
        <v>84</v>
      </c>
      <c r="I99" s="21">
        <v>30000</v>
      </c>
      <c r="J99" s="19" t="s">
        <v>59</v>
      </c>
      <c r="K99" s="19" t="s">
        <v>60</v>
      </c>
      <c r="L99" s="19"/>
      <c r="M99" s="21"/>
      <c r="N99" s="21"/>
      <c r="O99" s="19"/>
      <c r="P99" s="22"/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132</v>
      </c>
      <c r="H100" s="19" t="s">
        <v>76</v>
      </c>
      <c r="I100" s="21">
        <v>25000</v>
      </c>
      <c r="J100" s="19" t="s">
        <v>59</v>
      </c>
      <c r="K100" s="19" t="s">
        <v>60</v>
      </c>
      <c r="L100" s="19"/>
      <c r="M100" s="21"/>
      <c r="N100" s="21"/>
      <c r="O100" s="19"/>
      <c r="P100" s="22"/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132</v>
      </c>
      <c r="H101" s="19" t="s">
        <v>193</v>
      </c>
      <c r="I101" s="21">
        <v>12000</v>
      </c>
      <c r="J101" s="19" t="s">
        <v>59</v>
      </c>
      <c r="K101" s="19" t="s">
        <v>60</v>
      </c>
      <c r="L101" s="19"/>
      <c r="M101" s="21"/>
      <c r="N101" s="21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35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35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 x14ac:dyDescent="0.35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35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35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 x14ac:dyDescent="0.35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 x14ac:dyDescent="0.35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 x14ac:dyDescent="0.35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 x14ac:dyDescent="0.35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35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 x14ac:dyDescent="0.35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 x14ac:dyDescent="0.35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 x14ac:dyDescent="0.35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 x14ac:dyDescent="0.35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35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  <row r="128" spans="1:16" x14ac:dyDescent="0.35">
      <c r="A128" s="20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 x14ac:dyDescent="0.35">
      <c r="A129" s="2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 x14ac:dyDescent="0.35">
      <c r="A130" s="20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 x14ac:dyDescent="0.35">
      <c r="A131" s="20"/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 x14ac:dyDescent="0.35">
      <c r="A132" s="20"/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19"/>
      <c r="N132" s="19"/>
      <c r="O132" s="19"/>
      <c r="P132" s="22"/>
    </row>
    <row r="133" spans="1:16" x14ac:dyDescent="0.35">
      <c r="A133" s="20"/>
      <c r="C133" s="19"/>
      <c r="D133" s="19"/>
      <c r="E133" s="19"/>
      <c r="F133" s="19"/>
      <c r="G133" s="19"/>
      <c r="H133" s="19"/>
      <c r="I133" s="21"/>
      <c r="J133" s="19"/>
      <c r="K133" s="19"/>
      <c r="L133" s="19"/>
      <c r="M133" s="19"/>
      <c r="N133" s="19"/>
      <c r="O133" s="19"/>
      <c r="P133" s="22"/>
    </row>
    <row r="134" spans="1:16" x14ac:dyDescent="0.35">
      <c r="A134" s="20"/>
      <c r="C134" s="19"/>
      <c r="D134" s="19"/>
      <c r="E134" s="19"/>
      <c r="F134" s="19"/>
      <c r="G134" s="19"/>
      <c r="H134" s="19"/>
      <c r="I134" s="21"/>
      <c r="J134" s="19"/>
      <c r="K134" s="19"/>
      <c r="L134" s="19"/>
      <c r="M134" s="19"/>
      <c r="N134" s="19"/>
      <c r="O134" s="19"/>
      <c r="P134" s="22"/>
    </row>
    <row r="135" spans="1:16" x14ac:dyDescent="0.35">
      <c r="A135" s="20"/>
      <c r="C135" s="19"/>
      <c r="D135" s="19"/>
      <c r="E135" s="19"/>
      <c r="F135" s="19"/>
      <c r="G135" s="19"/>
      <c r="H135" s="19"/>
      <c r="I135" s="21"/>
      <c r="J135" s="19"/>
      <c r="K135" s="19"/>
      <c r="L135" s="19"/>
      <c r="M135" s="19"/>
      <c r="N135" s="19"/>
      <c r="O135" s="19"/>
      <c r="P135" s="22"/>
    </row>
    <row r="136" spans="1:16" x14ac:dyDescent="0.35">
      <c r="A136" s="20"/>
      <c r="C136" s="19"/>
      <c r="D136" s="19"/>
      <c r="E136" s="19"/>
      <c r="F136" s="19"/>
      <c r="G136" s="19"/>
      <c r="H136" s="19"/>
      <c r="I136" s="21"/>
      <c r="J136" s="19"/>
      <c r="K136" s="19"/>
      <c r="L136" s="19"/>
      <c r="M136" s="19"/>
      <c r="N136" s="19"/>
      <c r="O136" s="19"/>
      <c r="P136" s="22"/>
    </row>
    <row r="137" spans="1:16" x14ac:dyDescent="0.35">
      <c r="A137" s="20"/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19"/>
      <c r="N137" s="19"/>
      <c r="O137" s="19"/>
      <c r="P137" s="22"/>
    </row>
    <row r="138" spans="1:16" x14ac:dyDescent="0.35">
      <c r="A138" s="20"/>
      <c r="C138" s="19"/>
      <c r="D138" s="19"/>
      <c r="E138" s="19"/>
      <c r="F138" s="19"/>
      <c r="G138" s="19"/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 x14ac:dyDescent="0.35">
      <c r="A139" s="20"/>
      <c r="C139" s="19"/>
      <c r="D139" s="19"/>
      <c r="E139" s="19"/>
      <c r="F139" s="19"/>
      <c r="G139" s="19"/>
      <c r="H139" s="19"/>
      <c r="I139" s="21"/>
      <c r="J139" s="19"/>
      <c r="K139" s="19"/>
      <c r="L139" s="19"/>
      <c r="M139" s="19"/>
      <c r="N139" s="19"/>
      <c r="O139" s="19"/>
      <c r="P139" s="22"/>
    </row>
    <row r="140" spans="1:16" x14ac:dyDescent="0.35">
      <c r="A140" s="20"/>
      <c r="C140" s="19"/>
      <c r="D140" s="19"/>
      <c r="E140" s="19"/>
      <c r="F140" s="19"/>
      <c r="G140" s="19"/>
      <c r="H140" s="19"/>
      <c r="I140" s="21"/>
      <c r="J140" s="19"/>
      <c r="K140" s="19"/>
      <c r="L140" s="19"/>
      <c r="M140" s="19"/>
      <c r="N140" s="19"/>
      <c r="O140" s="19"/>
      <c r="P140" s="22"/>
    </row>
    <row r="141" spans="1:16" x14ac:dyDescent="0.35">
      <c r="A141" s="20"/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19"/>
      <c r="N141" s="19"/>
      <c r="O141" s="19"/>
      <c r="P141" s="22"/>
    </row>
    <row r="142" spans="1:16" x14ac:dyDescent="0.35">
      <c r="A142" s="20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19"/>
      <c r="N142" s="19"/>
      <c r="O142" s="19"/>
      <c r="P142" s="22"/>
    </row>
    <row r="143" spans="1:16" x14ac:dyDescent="0.35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 x14ac:dyDescent="0.35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 x14ac:dyDescent="0.35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 x14ac:dyDescent="0.35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 x14ac:dyDescent="0.35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19"/>
      <c r="N147" s="19"/>
      <c r="O147" s="19"/>
      <c r="P147" s="22"/>
    </row>
    <row r="148" spans="1:16" x14ac:dyDescent="0.35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19"/>
      <c r="N148" s="19"/>
      <c r="O148" s="19"/>
      <c r="P148" s="22"/>
    </row>
    <row r="149" spans="1:16" x14ac:dyDescent="0.35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19"/>
      <c r="N149" s="19"/>
      <c r="O149" s="19"/>
      <c r="P149" s="22"/>
    </row>
    <row r="150" spans="1:16" x14ac:dyDescent="0.35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19"/>
      <c r="N150" s="19"/>
      <c r="O150" s="19"/>
      <c r="P150" s="22"/>
    </row>
    <row r="151" spans="1:16" x14ac:dyDescent="0.35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19"/>
      <c r="N151" s="19"/>
      <c r="O151" s="19"/>
      <c r="P151" s="22"/>
    </row>
    <row r="152" spans="1:16" x14ac:dyDescent="0.35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19"/>
      <c r="N152" s="19"/>
      <c r="O152" s="19"/>
      <c r="P152" s="22"/>
    </row>
    <row r="153" spans="1:16" x14ac:dyDescent="0.35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19"/>
      <c r="N153" s="19"/>
      <c r="O153" s="19"/>
      <c r="P153" s="22"/>
    </row>
    <row r="154" spans="1:16" x14ac:dyDescent="0.35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19"/>
      <c r="N154" s="19"/>
      <c r="O154" s="19"/>
      <c r="P154" s="22"/>
    </row>
    <row r="155" spans="1:16" x14ac:dyDescent="0.35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19"/>
      <c r="N155" s="19"/>
      <c r="O155" s="19"/>
      <c r="P155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5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วรรณวิสา กลิ่นสุคนธ์</cp:lastModifiedBy>
  <cp:revision/>
  <dcterms:created xsi:type="dcterms:W3CDTF">2024-09-18T07:07:46Z</dcterms:created>
  <dcterms:modified xsi:type="dcterms:W3CDTF">2025-04-28T11:07:20Z</dcterms:modified>
  <cp:category/>
  <cp:contentStatus/>
</cp:coreProperties>
</file>